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tes" sheetId="1" r:id="rId4"/>
  </sheets>
  <definedNames/>
  <calcPr/>
</workbook>
</file>

<file path=xl/sharedStrings.xml><?xml version="1.0" encoding="utf-8"?>
<sst xmlns="http://schemas.openxmlformats.org/spreadsheetml/2006/main" count="54" uniqueCount="42">
  <si>
    <t>SIMULATEUR DES NOTES DU BAC</t>
  </si>
  <si>
    <t>MODIFIEZ AVEC VOS NOTES DANS LES CASES JAUNES CI-DESSOUS</t>
  </si>
  <si>
    <t>ÉPREUVES FINALES</t>
  </si>
  <si>
    <t>Épreuve anticipée de Français</t>
  </si>
  <si>
    <t>Matières</t>
  </si>
  <si>
    <t>Notes</t>
  </si>
  <si>
    <t>Coefficients</t>
  </si>
  <si>
    <t>Français écrit</t>
  </si>
  <si>
    <t>Coef 5</t>
  </si>
  <si>
    <t>Français oral</t>
  </si>
  <si>
    <t>Épreuves de Terminale</t>
  </si>
  <si>
    <t>Philo</t>
  </si>
  <si>
    <t>Coef 8</t>
  </si>
  <si>
    <t>Spécilisation 1</t>
  </si>
  <si>
    <t>Coef 16</t>
  </si>
  <si>
    <t>Spécilisation 2</t>
  </si>
  <si>
    <t>Grand oral</t>
  </si>
  <si>
    <t>Coef 10</t>
  </si>
  <si>
    <t xml:space="preserve">TOTAL </t>
  </si>
  <si>
    <t>Coef 60</t>
  </si>
  <si>
    <t>ÉPREUVES PONCTUELLES</t>
  </si>
  <si>
    <t>Enseignement scientifique</t>
  </si>
  <si>
    <t>Histoire-Géographie</t>
  </si>
  <si>
    <t>LVA</t>
  </si>
  <si>
    <t>LVB</t>
  </si>
  <si>
    <t>EPS</t>
  </si>
  <si>
    <t>Spécilisation non suivie en Terminale</t>
  </si>
  <si>
    <t>Coef 30</t>
  </si>
  <si>
    <t>CONTRÔLE CONTINU</t>
  </si>
  <si>
    <t>Bulletins scolaires de 1ère et de Terminale</t>
  </si>
  <si>
    <t>VOTRE MOYENNE</t>
  </si>
  <si>
    <t>BACHELIER</t>
  </si>
  <si>
    <t>RATTRAPAGE</t>
  </si>
  <si>
    <t>NON DIPLÔMÉ</t>
  </si>
  <si>
    <t>Mention</t>
  </si>
  <si>
    <t>Barre d'admissibilité</t>
  </si>
  <si>
    <t>Votre mention au bac</t>
  </si>
  <si>
    <t>Mention Très bien</t>
  </si>
  <si>
    <t xml:space="preserve">Mention Bien </t>
  </si>
  <si>
    <t xml:space="preserve">Mention Assez bien </t>
  </si>
  <si>
    <r>
      <t xml:space="preserve">Accéder aux simulateurs de Groupe Réussite : </t>
    </r>
    <r>
      <rPr>
        <color theme="9"/>
        <u/>
      </rPr>
      <t>https://groupe-reussite.fr/simulateurs/</t>
    </r>
  </si>
  <si>
    <t>www.groupe-reussite.fr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</si>
</sst>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31">
    <font>
      <sz val="11.0"/>
      <color theme="1"/>
      <name val="Arial"/>
    </font>
    <font>
      <b/>
      <sz val="18.0"/>
      <color rgb="FFFFFFFF"/>
      <name val="Calibri"/>
    </font>
    <font>
      <sz val="11.0"/>
      <color theme="1"/>
      <name val="Calibri"/>
    </font>
    <font>
      <b/>
      <sz val="11.0"/>
      <color theme="1"/>
      <name val="Calibri"/>
    </font>
    <font/>
    <font>
      <b/>
      <sz val="14.0"/>
      <color rgb="FF666666"/>
      <name val="Helvetica Neue"/>
    </font>
    <font>
      <b/>
      <sz val="11.0"/>
      <color rgb="FFFFFFFF"/>
      <name val="Helvetica Neue"/>
    </font>
    <font>
      <color theme="1"/>
      <name val="Calibri"/>
    </font>
    <font>
      <b/>
      <sz val="11.0"/>
      <color rgb="FF073763"/>
      <name val="Helvetica Neue"/>
    </font>
    <font>
      <color rgb="FFFAAB28"/>
    </font>
    <font>
      <i/>
      <sz val="10.0"/>
      <color rgb="FF000000"/>
      <name val="Helvetica Neue"/>
    </font>
    <font>
      <i/>
      <sz val="10.0"/>
      <name val="Helvetica Neue"/>
    </font>
    <font>
      <b/>
      <sz val="11.0"/>
      <color theme="1"/>
      <name val="Helvetica Neue"/>
    </font>
    <font>
      <b/>
      <sz val="11.0"/>
      <name val="Helvetica Neue"/>
    </font>
    <font>
      <sz val="9.0"/>
      <color theme="1"/>
      <name val="Helvetica Neue"/>
    </font>
    <font>
      <b/>
      <sz val="11.0"/>
      <color rgb="FF000000"/>
      <name val="Helvetica Neue"/>
    </font>
    <font>
      <b/>
      <sz val="9.0"/>
      <color rgb="FFFFFFFF"/>
      <name val="Helvetica Neue"/>
    </font>
    <font>
      <b/>
      <sz val="11.0"/>
      <color theme="0"/>
      <name val="Calibri"/>
    </font>
    <font>
      <b/>
      <sz val="11.0"/>
      <color rgb="FF000000"/>
    </font>
    <font>
      <b/>
      <sz val="13.0"/>
      <color theme="1"/>
      <name val="Helvetica Neue"/>
    </font>
    <font>
      <b/>
      <sz val="14.0"/>
      <color rgb="FFFF9900"/>
    </font>
    <font>
      <b/>
      <sz val="14.0"/>
      <color rgb="FF1C4587"/>
      <name val="Calibri"/>
    </font>
    <font>
      <b/>
      <sz val="12.0"/>
      <color rgb="FF1C4587"/>
      <name val="Calibri"/>
    </font>
    <font>
      <b/>
      <sz val="12.0"/>
      <color rgb="FFFFFFFF"/>
    </font>
    <font>
      <sz val="11.0"/>
      <color theme="1"/>
    </font>
    <font>
      <b/>
      <sz val="12.0"/>
      <color rgb="FFFFFFFF"/>
      <name val="Calibri"/>
    </font>
    <font>
      <b/>
      <sz val="10.0"/>
      <color theme="1"/>
      <name val="Helvetica Neue"/>
    </font>
    <font>
      <b/>
      <sz val="11.0"/>
      <color rgb="FF000000"/>
      <name val="Calibri"/>
    </font>
    <font>
      <b/>
      <sz val="11.0"/>
      <color theme="1"/>
    </font>
    <font>
      <b/>
      <u/>
      <sz val="11.0"/>
      <color rgb="FFFFFFFF"/>
      <name val="Helvetica Neue"/>
    </font>
    <font>
      <b/>
      <u/>
      <sz val="12.0"/>
      <color rgb="FFFFFFFF"/>
      <name val="Helvetica Neue"/>
    </font>
  </fonts>
  <fills count="14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DD247"/>
        <bgColor rgb="FFFDD247"/>
      </patternFill>
    </fill>
    <fill>
      <patternFill patternType="solid">
        <fgColor rgb="FFD9D9D9"/>
        <bgColor rgb="FFD9D9D9"/>
      </patternFill>
    </fill>
    <fill>
      <patternFill patternType="solid">
        <fgColor rgb="FFE06666"/>
        <bgColor rgb="FFE06666"/>
      </patternFill>
    </fill>
    <fill>
      <patternFill patternType="solid">
        <fgColor rgb="FFEFEFEF"/>
        <bgColor rgb="FFEFEFEF"/>
      </patternFill>
    </fill>
    <fill>
      <patternFill patternType="solid">
        <fgColor rgb="FF0B5394"/>
        <bgColor rgb="FF0B5394"/>
      </patternFill>
    </fill>
    <fill>
      <patternFill patternType="solid">
        <fgColor rgb="FF666666"/>
        <bgColor rgb="FF666666"/>
      </patternFill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  <fill>
      <patternFill patternType="solid">
        <fgColor rgb="FFF79646"/>
        <bgColor rgb="FFF79646"/>
      </patternFill>
    </fill>
  </fills>
  <borders count="12">
    <border/>
    <border>
      <right/>
      <top/>
      <bottom/>
    </border>
    <border>
      <left/>
      <bottom/>
    </border>
    <border>
      <bottom/>
    </border>
    <border>
      <right/>
      <bottom/>
    </border>
    <border>
      <left/>
      <right/>
      <top/>
      <bottom/>
    </border>
    <border>
      <right/>
    </border>
    <border>
      <left/>
      <top/>
      <bottom/>
    </border>
    <border>
      <top/>
      <bottom/>
    </border>
    <border>
      <left/>
    </border>
    <border>
      <left/>
      <right/>
    </border>
    <border>
      <left/>
      <right/>
      <bottom/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Fill="1" applyFont="1"/>
    <xf borderId="0" fillId="4" fontId="3" numFmtId="0" xfId="0" applyAlignment="1" applyFill="1" applyFont="1">
      <alignment horizontal="center"/>
    </xf>
    <xf borderId="1" fillId="3" fontId="2" numFmtId="0" xfId="0" applyBorder="1" applyFont="1"/>
    <xf borderId="2" fillId="3" fontId="2" numFmtId="0" xfId="0" applyBorder="1" applyFont="1"/>
    <xf borderId="3" fillId="0" fontId="4" numFmtId="0" xfId="0" applyBorder="1" applyFont="1"/>
    <xf borderId="4" fillId="0" fontId="4" numFmtId="0" xfId="0" applyBorder="1" applyFont="1"/>
    <xf borderId="5" fillId="3" fontId="2" numFmtId="0" xfId="0" applyBorder="1" applyFont="1"/>
    <xf borderId="2" fillId="5" fontId="5" numFmtId="0" xfId="0" applyAlignment="1" applyBorder="1" applyFill="1" applyFont="1">
      <alignment horizontal="center" readingOrder="0" shrinkToFit="0" vertical="center" wrapText="1"/>
    </xf>
    <xf borderId="6" fillId="3" fontId="2" numFmtId="0" xfId="0" applyBorder="1" applyFont="1"/>
    <xf borderId="7" fillId="2" fontId="6" numFmtId="0" xfId="0" applyAlignment="1" applyBorder="1" applyFont="1">
      <alignment horizontal="center" readingOrder="0" vertical="center"/>
    </xf>
    <xf borderId="8" fillId="0" fontId="4" numFmtId="0" xfId="0" applyBorder="1" applyFont="1"/>
    <xf borderId="6" fillId="0" fontId="7" numFmtId="0" xfId="0" applyBorder="1" applyFont="1"/>
    <xf borderId="0" fillId="2" fontId="7" numFmtId="0" xfId="0" applyFont="1"/>
    <xf borderId="9" fillId="6" fontId="8" numFmtId="0" xfId="0" applyAlignment="1" applyBorder="1" applyFill="1" applyFont="1">
      <alignment horizontal="center" readingOrder="0" vertical="center"/>
    </xf>
    <xf borderId="6" fillId="4" fontId="9" numFmtId="0" xfId="0" applyBorder="1" applyFont="1"/>
    <xf borderId="0" fillId="4" fontId="9" numFmtId="0" xfId="0" applyFont="1"/>
    <xf borderId="0" fillId="7" fontId="10" numFmtId="0" xfId="0" applyAlignment="1" applyFill="1" applyFont="1">
      <alignment horizontal="center" readingOrder="0" vertical="center"/>
    </xf>
    <xf borderId="0" fillId="7" fontId="11" numFmtId="0" xfId="0" applyAlignment="1" applyFont="1">
      <alignment horizontal="center" readingOrder="0" vertical="center"/>
    </xf>
    <xf borderId="0" fillId="8" fontId="12" numFmtId="0" xfId="0" applyAlignment="1" applyFill="1" applyFont="1">
      <alignment horizontal="center" readingOrder="0" vertical="center"/>
    </xf>
    <xf borderId="0" fillId="5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  <xf borderId="0" fillId="8" fontId="15" numFmtId="0" xfId="0" applyAlignment="1" applyFont="1">
      <alignment horizontal="center" readingOrder="0" vertical="center"/>
    </xf>
    <xf borderId="0" fillId="6" fontId="8" numFmtId="0" xfId="0" applyAlignment="1" applyFont="1">
      <alignment horizontal="center" readingOrder="0" vertical="center"/>
    </xf>
    <xf borderId="4" fillId="8" fontId="9" numFmtId="0" xfId="0" applyBorder="1" applyFont="1"/>
    <xf borderId="0" fillId="8" fontId="9" numFmtId="0" xfId="0" applyFont="1"/>
    <xf borderId="0" fillId="8" fontId="13" numFmtId="0" xfId="0" applyAlignment="1" applyFont="1">
      <alignment horizontal="center" readingOrder="0" vertical="center"/>
    </xf>
    <xf borderId="1" fillId="3" fontId="2" numFmtId="0" xfId="0" applyAlignment="1" applyBorder="1" applyFont="1">
      <alignment horizontal="center" vertical="center"/>
    </xf>
    <xf borderId="0" fillId="5" fontId="15" numFmtId="0" xfId="0" applyAlignment="1" applyFont="1">
      <alignment horizontal="center" readingOrder="0" vertical="center"/>
    </xf>
    <xf borderId="9" fillId="8" fontId="13" numFmtId="0" xfId="0" applyAlignment="1" applyBorder="1" applyFont="1">
      <alignment horizontal="center" readingOrder="0" vertical="center"/>
    </xf>
    <xf borderId="9" fillId="9" fontId="6" numFmtId="0" xfId="0" applyAlignment="1" applyBorder="1" applyFill="1" applyFont="1">
      <alignment horizontal="center" readingOrder="0" vertical="center"/>
    </xf>
    <xf borderId="0" fillId="9" fontId="6" numFmtId="2" xfId="0" applyAlignment="1" applyFont="1" applyNumberFormat="1">
      <alignment horizontal="center" readingOrder="0" vertical="center"/>
    </xf>
    <xf borderId="0" fillId="9" fontId="16" numFmtId="0" xfId="0" applyAlignment="1" applyFont="1">
      <alignment horizontal="center" readingOrder="0" vertical="center"/>
    </xf>
    <xf borderId="4" fillId="3" fontId="2" numFmtId="0" xfId="0" applyAlignment="1" applyBorder="1" applyFont="1">
      <alignment horizontal="center" vertical="center"/>
    </xf>
    <xf borderId="9" fillId="4" fontId="8" numFmtId="0" xfId="0" applyAlignment="1" applyBorder="1" applyFont="1">
      <alignment horizontal="center" readingOrder="0" vertical="center"/>
    </xf>
    <xf borderId="4" fillId="4" fontId="7" numFmtId="0" xfId="0" applyBorder="1" applyFont="1"/>
    <xf borderId="0" fillId="4" fontId="7" numFmtId="0" xfId="0" applyFont="1"/>
    <xf borderId="7" fillId="2" fontId="8" numFmtId="0" xfId="0" applyAlignment="1" applyBorder="1" applyFont="1">
      <alignment horizontal="center" readingOrder="0" vertical="center"/>
    </xf>
    <xf borderId="4" fillId="2" fontId="7" numFmtId="0" xfId="0" applyBorder="1" applyFont="1"/>
    <xf borderId="6" fillId="4" fontId="17" numFmtId="0" xfId="0" applyAlignment="1" applyBorder="1" applyFont="1">
      <alignment horizontal="center" vertical="center"/>
    </xf>
    <xf borderId="4" fillId="4" fontId="17" numFmtId="0" xfId="0" applyAlignment="1" applyBorder="1" applyFont="1">
      <alignment horizontal="center" vertical="center"/>
    </xf>
    <xf borderId="1" fillId="4" fontId="17" numFmtId="0" xfId="0" applyAlignment="1" applyBorder="1" applyFont="1">
      <alignment horizontal="center" vertical="center"/>
    </xf>
    <xf borderId="9" fillId="8" fontId="13" numFmtId="0" xfId="0" applyAlignment="1" applyBorder="1" applyFont="1">
      <alignment horizontal="center" readingOrder="0" shrinkToFit="0" vertical="center" wrapText="1"/>
    </xf>
    <xf borderId="0" fillId="8" fontId="15" numFmtId="0" xfId="0" applyAlignment="1" applyFont="1">
      <alignment horizontal="center" readingOrder="0" shrinkToFit="0" vertical="center" wrapText="1"/>
    </xf>
    <xf borderId="0" fillId="5" fontId="18" numFmtId="0" xfId="0" applyAlignment="1" applyFont="1">
      <alignment horizontal="center" readingOrder="0" vertical="center"/>
    </xf>
    <xf borderId="0" fillId="9" fontId="6" numFmtId="0" xfId="0" applyAlignment="1" applyFont="1">
      <alignment horizontal="center" vertical="center"/>
    </xf>
    <xf borderId="0" fillId="0" fontId="15" numFmtId="0" xfId="0" applyAlignment="1" applyFont="1">
      <alignment horizontal="center" readingOrder="0"/>
    </xf>
    <xf borderId="0" fillId="10" fontId="6" numFmtId="0" xfId="0" applyAlignment="1" applyFill="1" applyFont="1">
      <alignment horizontal="center" readingOrder="0" vertical="center"/>
    </xf>
    <xf borderId="0" fillId="6" fontId="19" numFmtId="0" xfId="0" applyAlignment="1" applyFont="1">
      <alignment horizontal="center" vertical="center"/>
    </xf>
    <xf borderId="0" fillId="0" fontId="20" numFmtId="0" xfId="0" applyAlignment="1" applyFont="1">
      <alignment horizontal="right" readingOrder="0" shrinkToFit="0" vertical="center" wrapText="1"/>
    </xf>
    <xf borderId="0" fillId="0" fontId="21" numFmtId="0" xfId="0" applyAlignment="1" applyFont="1">
      <alignment horizontal="left" readingOrder="0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22" numFmtId="0" xfId="0" applyAlignment="1" applyFont="1">
      <alignment horizontal="left" readingOrder="0" shrinkToFit="0" vertical="center" wrapText="1"/>
    </xf>
    <xf borderId="0" fillId="0" fontId="23" numFmtId="0" xfId="0" applyAlignment="1" applyFont="1">
      <alignment horizontal="center" readingOrder="0" shrinkToFit="0" vertical="center" wrapText="1"/>
    </xf>
    <xf borderId="1" fillId="0" fontId="2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10" fillId="11" fontId="25" numFmtId="0" xfId="0" applyAlignment="1" applyBorder="1" applyFill="1" applyFont="1">
      <alignment horizontal="center" readingOrder="0" shrinkToFit="0" vertical="center" wrapText="1"/>
    </xf>
    <xf borderId="11" fillId="11" fontId="23" numFmtId="0" xfId="0" applyAlignment="1" applyBorder="1" applyFont="1">
      <alignment horizontal="center" readingOrder="0" shrinkToFit="0" vertical="center" wrapText="1"/>
    </xf>
    <xf borderId="11" fillId="11" fontId="25" numFmtId="0" xfId="0" applyAlignment="1" applyBorder="1" applyFont="1">
      <alignment horizontal="center" readingOrder="0" shrinkToFit="0" vertical="center" wrapText="1"/>
    </xf>
    <xf borderId="5" fillId="3" fontId="2" numFmtId="0" xfId="0" applyAlignment="1" applyBorder="1" applyFont="1">
      <alignment horizontal="center" shrinkToFit="0" vertical="center" wrapText="1"/>
    </xf>
    <xf borderId="5" fillId="12" fontId="26" numFmtId="164" xfId="0" applyAlignment="1" applyBorder="1" applyFill="1" applyFont="1" applyNumberFormat="1">
      <alignment horizontal="center" vertical="center"/>
    </xf>
    <xf borderId="0" fillId="3" fontId="27" numFmtId="0" xfId="0" applyAlignment="1" applyFont="1">
      <alignment horizontal="center" readingOrder="0" vertical="center"/>
    </xf>
    <xf borderId="5" fillId="3" fontId="2" numFmtId="0" xfId="0" applyAlignment="1" applyBorder="1" applyFont="1">
      <alignment horizontal="center" vertical="center"/>
    </xf>
    <xf borderId="0" fillId="4" fontId="28" numFmtId="0" xfId="0" applyAlignment="1" applyFont="1">
      <alignment horizontal="center"/>
    </xf>
    <xf borderId="0" fillId="9" fontId="29" numFmtId="0" xfId="0" applyAlignment="1" applyFont="1">
      <alignment horizontal="center" readingOrder="0" shrinkToFit="0" vertical="center" wrapText="1"/>
    </xf>
    <xf borderId="0" fillId="13" fontId="30" numFmtId="0" xfId="0" applyAlignment="1" applyFill="1" applyFont="1">
      <alignment horizontal="center" readingOrder="0" vertical="center"/>
    </xf>
    <xf borderId="0" fillId="4" fontId="27" numFmtId="0" xfId="0" applyAlignment="1" applyFont="1">
      <alignment horizontal="center" readingOrder="0"/>
    </xf>
    <xf borderId="0" fillId="3" fontId="3" numFmtId="0" xfId="0" applyAlignment="1" applyFon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0" fillId="0" fontId="3" numFmtId="164" xfId="0" applyAlignment="1" applyFont="1" applyNumberForma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</xdr:row>
      <xdr:rowOff>0</xdr:rowOff>
    </xdr:from>
    <xdr:ext cx="1638300" cy="4381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457325" cy="390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groupe-reussite.fr/simulateurs/" TargetMode="External"/><Relationship Id="rId2" Type="http://schemas.openxmlformats.org/officeDocument/2006/relationships/hyperlink" Target="http://www.groupe-reussite.fr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9.13"/>
    <col customWidth="1" min="2" max="2" width="13.0"/>
    <col customWidth="1" min="3" max="3" width="17.75"/>
    <col customWidth="1" hidden="1" min="4" max="12" width="9.38"/>
  </cols>
  <sheetData>
    <row r="1" ht="38.25" customHeight="1">
      <c r="A1" s="1" t="s">
        <v>0</v>
      </c>
      <c r="D1" s="2"/>
    </row>
    <row r="2" ht="11.25" customHeight="1">
      <c r="A2" s="3"/>
      <c r="D2" s="2"/>
    </row>
    <row r="3" ht="34.5" customHeight="1">
      <c r="A3" s="3"/>
      <c r="D3" s="4"/>
    </row>
    <row r="4" ht="10.5" customHeight="1">
      <c r="A4" s="5"/>
      <c r="B4" s="6"/>
      <c r="C4" s="7"/>
      <c r="D4" s="8"/>
    </row>
    <row r="5" ht="39.75" customHeight="1">
      <c r="A5" s="9" t="s">
        <v>1</v>
      </c>
      <c r="B5" s="6"/>
      <c r="C5" s="6"/>
      <c r="D5" s="10"/>
    </row>
    <row r="6" ht="13.5" customHeight="1">
      <c r="A6" s="5"/>
      <c r="B6" s="5"/>
      <c r="C6" s="5"/>
      <c r="D6" s="10"/>
    </row>
    <row r="7" ht="18.75" customHeight="1">
      <c r="A7" s="11" t="s">
        <v>2</v>
      </c>
      <c r="B7" s="12"/>
      <c r="C7" s="12"/>
      <c r="D7" s="13"/>
      <c r="E7" s="14"/>
      <c r="F7" s="14"/>
      <c r="G7" s="14"/>
      <c r="H7" s="14"/>
      <c r="I7" s="14"/>
      <c r="J7" s="14"/>
      <c r="K7" s="14"/>
      <c r="L7" s="14"/>
    </row>
    <row r="8" ht="18.0" customHeight="1">
      <c r="A8" s="15" t="s">
        <v>3</v>
      </c>
      <c r="D8" s="16"/>
      <c r="E8" s="17"/>
      <c r="F8" s="17"/>
      <c r="G8" s="17"/>
      <c r="H8" s="17"/>
      <c r="I8" s="17"/>
      <c r="J8" s="17"/>
      <c r="K8" s="17"/>
      <c r="L8" s="17"/>
    </row>
    <row r="9" ht="14.25" customHeight="1">
      <c r="A9" s="18" t="s">
        <v>4</v>
      </c>
      <c r="B9" s="19" t="s">
        <v>5</v>
      </c>
      <c r="C9" s="19" t="s">
        <v>6</v>
      </c>
      <c r="D9" s="13"/>
    </row>
    <row r="10" ht="14.25" customHeight="1">
      <c r="A10" s="20" t="s">
        <v>7</v>
      </c>
      <c r="B10" s="21">
        <v>13.0</v>
      </c>
      <c r="C10" s="22" t="s">
        <v>8</v>
      </c>
      <c r="D10" s="13"/>
    </row>
    <row r="11" ht="14.25" customHeight="1">
      <c r="A11" s="23" t="s">
        <v>9</v>
      </c>
      <c r="B11" s="21">
        <v>11.0</v>
      </c>
      <c r="C11" s="22" t="s">
        <v>8</v>
      </c>
      <c r="D11" s="13"/>
    </row>
    <row r="12" ht="20.25" customHeight="1">
      <c r="A12" s="24" t="s">
        <v>10</v>
      </c>
      <c r="D12" s="25"/>
      <c r="E12" s="26"/>
      <c r="F12" s="26"/>
      <c r="G12" s="26"/>
      <c r="H12" s="26"/>
      <c r="I12" s="26"/>
      <c r="J12" s="26"/>
      <c r="K12" s="26"/>
      <c r="L12" s="26"/>
    </row>
    <row r="13" ht="14.25" customHeight="1">
      <c r="A13" s="27" t="s">
        <v>11</v>
      </c>
      <c r="B13" s="21">
        <v>12.0</v>
      </c>
      <c r="C13" s="22" t="s">
        <v>12</v>
      </c>
      <c r="D13" s="28"/>
    </row>
    <row r="14" ht="14.25" customHeight="1">
      <c r="A14" s="23" t="s">
        <v>13</v>
      </c>
      <c r="B14" s="21">
        <v>9.0</v>
      </c>
      <c r="C14" s="22" t="s">
        <v>14</v>
      </c>
      <c r="D14" s="28"/>
    </row>
    <row r="15" ht="14.25" customHeight="1">
      <c r="A15" s="23" t="s">
        <v>15</v>
      </c>
      <c r="B15" s="29">
        <v>14.0</v>
      </c>
      <c r="C15" s="22" t="s">
        <v>14</v>
      </c>
      <c r="D15" s="28"/>
    </row>
    <row r="16" ht="14.25" customHeight="1">
      <c r="A16" s="30" t="s">
        <v>16</v>
      </c>
      <c r="B16" s="21">
        <v>12.0</v>
      </c>
      <c r="C16" s="22" t="s">
        <v>17</v>
      </c>
      <c r="D16" s="28"/>
    </row>
    <row r="17" ht="14.25" customHeight="1">
      <c r="A17" s="31" t="s">
        <v>18</v>
      </c>
      <c r="B17" s="32">
        <f>(B10*5+B11*5+B13*8+B14*16+B15*16+B16*10)/60</f>
        <v>11.73333333</v>
      </c>
      <c r="C17" s="33" t="s">
        <v>19</v>
      </c>
      <c r="D17" s="34"/>
    </row>
    <row r="18" ht="6.0" customHeight="1">
      <c r="A18" s="35"/>
      <c r="D18" s="36"/>
      <c r="E18" s="37"/>
      <c r="F18" s="37"/>
      <c r="G18" s="37"/>
      <c r="H18" s="37"/>
      <c r="I18" s="37"/>
      <c r="J18" s="37"/>
      <c r="K18" s="37"/>
      <c r="L18" s="37"/>
    </row>
    <row r="19" ht="17.25" customHeight="1">
      <c r="A19" s="38" t="s">
        <v>20</v>
      </c>
      <c r="B19" s="12"/>
      <c r="C19" s="12"/>
      <c r="D19" s="39"/>
      <c r="E19" s="14"/>
      <c r="F19" s="14"/>
      <c r="G19" s="14"/>
      <c r="H19" s="14"/>
      <c r="I19" s="14"/>
      <c r="J19" s="14"/>
      <c r="K19" s="14"/>
      <c r="L19" s="14"/>
    </row>
    <row r="20" ht="14.25" customHeight="1">
      <c r="A20" s="23" t="s">
        <v>21</v>
      </c>
      <c r="B20" s="21">
        <v>11.0</v>
      </c>
      <c r="C20" s="22" t="s">
        <v>8</v>
      </c>
      <c r="D20" s="40"/>
    </row>
    <row r="21" ht="14.25" customHeight="1">
      <c r="A21" s="23" t="s">
        <v>22</v>
      </c>
      <c r="B21" s="21">
        <v>7.0</v>
      </c>
      <c r="C21" s="22" t="s">
        <v>8</v>
      </c>
      <c r="D21" s="41"/>
    </row>
    <row r="22" ht="14.25" customHeight="1">
      <c r="A22" s="27" t="s">
        <v>23</v>
      </c>
      <c r="B22" s="21">
        <v>12.0</v>
      </c>
      <c r="C22" s="22" t="s">
        <v>8</v>
      </c>
      <c r="D22" s="42"/>
    </row>
    <row r="23" ht="14.25" customHeight="1">
      <c r="A23" s="23" t="s">
        <v>24</v>
      </c>
      <c r="B23" s="21">
        <v>9.0</v>
      </c>
      <c r="C23" s="22" t="s">
        <v>8</v>
      </c>
      <c r="D23" s="42"/>
    </row>
    <row r="24" ht="14.25" customHeight="1">
      <c r="A24" s="23" t="s">
        <v>25</v>
      </c>
      <c r="B24" s="29">
        <v>14.0</v>
      </c>
      <c r="C24" s="22" t="s">
        <v>8</v>
      </c>
      <c r="D24" s="42"/>
    </row>
    <row r="25" ht="14.25" customHeight="1">
      <c r="A25" s="43" t="s">
        <v>26</v>
      </c>
      <c r="B25" s="21">
        <v>12.0</v>
      </c>
      <c r="C25" s="22" t="s">
        <v>8</v>
      </c>
      <c r="D25" s="42"/>
    </row>
    <row r="26" ht="14.25" customHeight="1">
      <c r="A26" s="31" t="s">
        <v>18</v>
      </c>
      <c r="B26" s="32">
        <f>(B20*5+B21*5+B22*5+B23*5+B24*5+B25*5)/30</f>
        <v>10.83333333</v>
      </c>
      <c r="C26" s="33" t="s">
        <v>27</v>
      </c>
      <c r="D26" s="41"/>
    </row>
    <row r="27" ht="9.0" customHeight="1">
      <c r="A27" s="35"/>
      <c r="D27" s="36"/>
      <c r="E27" s="37"/>
      <c r="F27" s="37"/>
      <c r="G27" s="37"/>
      <c r="H27" s="37"/>
      <c r="I27" s="37"/>
      <c r="J27" s="37"/>
      <c r="K27" s="37"/>
      <c r="L27" s="37"/>
    </row>
    <row r="28" ht="17.25" customHeight="1">
      <c r="A28" s="38" t="s">
        <v>28</v>
      </c>
      <c r="B28" s="12"/>
      <c r="C28" s="12"/>
      <c r="D28" s="13"/>
      <c r="E28" s="14"/>
      <c r="F28" s="14"/>
      <c r="G28" s="14"/>
      <c r="H28" s="14"/>
      <c r="I28" s="14"/>
      <c r="J28" s="14"/>
      <c r="K28" s="14"/>
      <c r="L28" s="14"/>
    </row>
    <row r="29" ht="14.25" customHeight="1">
      <c r="A29" s="44" t="s">
        <v>29</v>
      </c>
      <c r="B29" s="45">
        <v>12.0</v>
      </c>
      <c r="C29" s="22" t="s">
        <v>17</v>
      </c>
      <c r="D29" s="42"/>
    </row>
    <row r="30" ht="17.25" customHeight="1">
      <c r="A30" s="31" t="s">
        <v>18</v>
      </c>
      <c r="B30" s="46">
        <f>(B29*10)/10</f>
        <v>12</v>
      </c>
      <c r="C30" s="33" t="s">
        <v>17</v>
      </c>
      <c r="D30" s="42"/>
    </row>
    <row r="31" ht="9.75" customHeight="1">
      <c r="A31" s="47"/>
      <c r="D31" s="42"/>
    </row>
    <row r="32" ht="20.25" customHeight="1">
      <c r="A32" s="48" t="s">
        <v>30</v>
      </c>
      <c r="D32" s="28"/>
    </row>
    <row r="33" ht="21.0" customHeight="1">
      <c r="A33" s="49">
        <f>SUM(B17*60,B26*30,B30*10)/100</f>
        <v>11.49</v>
      </c>
      <c r="D33" s="28"/>
    </row>
    <row r="34" ht="4.5" customHeight="1">
      <c r="A34" s="2"/>
      <c r="D34" s="28"/>
    </row>
    <row r="35" ht="14.25" customHeight="1">
      <c r="A35" s="50" t="s">
        <v>31</v>
      </c>
      <c r="B35" s="51" t="str">
        <f>IF(($A33&gt;=10) ,"OUI","")</f>
        <v>OUI</v>
      </c>
      <c r="D35" s="52"/>
      <c r="E35" s="53"/>
      <c r="F35" s="53"/>
      <c r="G35" s="53"/>
      <c r="H35" s="53"/>
      <c r="I35" s="53"/>
      <c r="J35" s="53"/>
      <c r="K35" s="53"/>
      <c r="L35" s="53"/>
    </row>
    <row r="36" ht="14.25" customHeight="1">
      <c r="A36" s="50" t="s">
        <v>32</v>
      </c>
      <c r="B36" s="54" t="str">
        <f>IF(AND($A33&gt;=8,$A33&lt;10) ,"OUI","")</f>
        <v/>
      </c>
      <c r="D36" s="52"/>
      <c r="E36" s="53"/>
      <c r="F36" s="53"/>
      <c r="G36" s="53"/>
      <c r="H36" s="53"/>
      <c r="I36" s="53"/>
      <c r="J36" s="53"/>
      <c r="K36" s="53"/>
      <c r="L36" s="53"/>
    </row>
    <row r="37" ht="14.25" customHeight="1">
      <c r="A37" s="50" t="s">
        <v>33</v>
      </c>
      <c r="B37" s="54" t="str">
        <f>IF(($A33&lt;8) ,"OUI","")</f>
        <v/>
      </c>
      <c r="D37" s="52"/>
      <c r="E37" s="53"/>
      <c r="F37" s="53"/>
      <c r="G37" s="53"/>
      <c r="H37" s="53"/>
      <c r="I37" s="53"/>
      <c r="J37" s="53"/>
      <c r="K37" s="53"/>
      <c r="L37" s="53"/>
    </row>
    <row r="38" ht="6.0" customHeight="1">
      <c r="A38" s="55"/>
      <c r="B38" s="55"/>
      <c r="C38" s="55"/>
      <c r="D38" s="56"/>
      <c r="E38" s="57"/>
      <c r="F38" s="57"/>
      <c r="G38" s="57"/>
      <c r="H38" s="57"/>
      <c r="I38" s="57"/>
      <c r="J38" s="57"/>
      <c r="K38" s="57"/>
      <c r="L38" s="57"/>
    </row>
    <row r="39" ht="14.25" customHeight="1">
      <c r="A39" s="58" t="s">
        <v>34</v>
      </c>
      <c r="B39" s="59" t="s">
        <v>35</v>
      </c>
      <c r="C39" s="60" t="s">
        <v>36</v>
      </c>
      <c r="D39" s="61"/>
      <c r="E39" s="53"/>
      <c r="F39" s="53"/>
      <c r="G39" s="53"/>
      <c r="H39" s="53"/>
      <c r="I39" s="53"/>
      <c r="J39" s="53"/>
      <c r="K39" s="53"/>
      <c r="L39" s="53"/>
    </row>
    <row r="40" ht="14.25" customHeight="1">
      <c r="A40" s="62" t="s">
        <v>37</v>
      </c>
      <c r="B40" s="63">
        <v>16.0</v>
      </c>
      <c r="C40" s="62" t="str">
        <f>IF(A33&gt;=$B40,"Oui","")</f>
        <v/>
      </c>
      <c r="D40" s="64"/>
    </row>
    <row r="41" ht="14.25" customHeight="1">
      <c r="A41" s="62" t="s">
        <v>38</v>
      </c>
      <c r="B41" s="63">
        <v>14.0</v>
      </c>
      <c r="C41" s="62" t="str">
        <f>IF(AND($A33&gt;=$B41,$A33&lt;$B40) ,"Oui","")</f>
        <v/>
      </c>
      <c r="D41" s="64"/>
    </row>
    <row r="42" ht="14.25" customHeight="1">
      <c r="A42" s="62" t="s">
        <v>39</v>
      </c>
      <c r="B42" s="63">
        <v>12.0</v>
      </c>
      <c r="C42" s="62" t="str">
        <f>IF(AND($A33&gt;=$B42,$A33&lt;$B41) ,"Oui","")</f>
        <v/>
      </c>
      <c r="D42" s="8"/>
    </row>
    <row r="43" ht="14.25" customHeight="1">
      <c r="A43" s="65"/>
      <c r="B43" s="3"/>
      <c r="C43" s="3"/>
      <c r="D43" s="8"/>
    </row>
    <row r="44" ht="14.25" customHeight="1">
      <c r="A44" s="66" t="s">
        <v>40</v>
      </c>
      <c r="D44" s="8"/>
    </row>
    <row r="45" ht="19.5" customHeight="1">
      <c r="D45" s="8"/>
    </row>
    <row r="46" ht="14.25" customHeight="1">
      <c r="A46" s="3"/>
      <c r="D46" s="8"/>
    </row>
    <row r="47" ht="30.75" customHeight="1">
      <c r="A47" s="3"/>
      <c r="B47" s="67" t="s">
        <v>41</v>
      </c>
      <c r="D47" s="8"/>
    </row>
    <row r="48" ht="14.25" customHeight="1"/>
    <row r="49" ht="14.25" customHeight="1">
      <c r="D49" s="8"/>
    </row>
    <row r="50" ht="14.25" customHeight="1">
      <c r="A50" s="68"/>
      <c r="B50" s="69"/>
      <c r="C50" s="70"/>
      <c r="D50" s="8"/>
    </row>
    <row r="51" ht="14.25" customHeight="1">
      <c r="A51" s="3"/>
      <c r="B51" s="63"/>
      <c r="C51" s="70"/>
      <c r="D51" s="8"/>
    </row>
    <row r="52" ht="14.25" customHeight="1">
      <c r="A52" s="3"/>
      <c r="B52" s="69"/>
      <c r="C52" s="70"/>
      <c r="D52" s="8"/>
    </row>
    <row r="53" ht="14.25" customHeight="1">
      <c r="A53" s="68"/>
      <c r="B53" s="63"/>
      <c r="C53" s="71"/>
      <c r="D53" s="8"/>
    </row>
    <row r="54" ht="14.25" customHeight="1">
      <c r="A54" s="3"/>
      <c r="B54" s="63"/>
      <c r="C54" s="70"/>
      <c r="D54" s="8"/>
    </row>
    <row r="55" ht="14.25" customHeight="1">
      <c r="A55" s="3"/>
      <c r="B55" s="63"/>
      <c r="C55" s="70"/>
      <c r="D55" s="8"/>
    </row>
    <row r="56" ht="14.25" customHeight="1">
      <c r="A56" s="3"/>
      <c r="B56" s="63"/>
      <c r="C56" s="70"/>
    </row>
    <row r="57" ht="14.25" customHeight="1">
      <c r="A57" s="68"/>
      <c r="B57" s="63"/>
      <c r="C57" s="70"/>
    </row>
    <row r="58" ht="14.25" customHeight="1">
      <c r="A58" s="3"/>
      <c r="B58" s="69"/>
      <c r="C58" s="70"/>
    </row>
    <row r="59" ht="14.25" customHeight="1">
      <c r="A59" s="68"/>
      <c r="B59" s="63"/>
      <c r="C59" s="70"/>
    </row>
    <row r="60" ht="14.25" customHeight="1">
      <c r="A60" s="68"/>
      <c r="B60" s="63"/>
      <c r="C60" s="70"/>
    </row>
    <row r="61" ht="14.25" customHeight="1">
      <c r="A61" s="68"/>
      <c r="B61" s="63"/>
      <c r="C61" s="70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</sheetData>
  <mergeCells count="23">
    <mergeCell ref="A44:C45"/>
    <mergeCell ref="A46:C46"/>
    <mergeCell ref="B47:C47"/>
    <mergeCell ref="A48:L48"/>
    <mergeCell ref="A1:C1"/>
    <mergeCell ref="A2:C2"/>
    <mergeCell ref="A3:C3"/>
    <mergeCell ref="A4:C4"/>
    <mergeCell ref="A7:C7"/>
    <mergeCell ref="A8:C8"/>
    <mergeCell ref="A12:C12"/>
    <mergeCell ref="A19:C19"/>
    <mergeCell ref="A5:C5"/>
    <mergeCell ref="A18:C18"/>
    <mergeCell ref="B35:C35"/>
    <mergeCell ref="B36:C36"/>
    <mergeCell ref="A27:C27"/>
    <mergeCell ref="A28:C28"/>
    <mergeCell ref="A31:C31"/>
    <mergeCell ref="A32:C32"/>
    <mergeCell ref="A33:C33"/>
    <mergeCell ref="A34:C34"/>
    <mergeCell ref="B37:C37"/>
  </mergeCells>
  <conditionalFormatting sqref="A1:A3 A43:A47 A50:A61">
    <cfRule type="colorScale" priority="1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A8:A15 A20:A24 A29 A31">
    <cfRule type="colorScale" priority="2">
      <colorScale>
        <cfvo type="min"/>
        <cfvo type="max"/>
        <color rgb="FF57BB8A"/>
        <color rgb="FFFFFFFF"/>
      </colorScale>
    </cfRule>
  </conditionalFormatting>
  <conditionalFormatting sqref="B40:B42">
    <cfRule type="colorScale" priority="3">
      <colorScale>
        <cfvo type="min"/>
        <cfvo type="max"/>
        <color rgb="FFB7E1CD"/>
        <color rgb="FF63BE7B"/>
      </colorScale>
    </cfRule>
  </conditionalFormatting>
  <hyperlinks>
    <hyperlink r:id="rId1" ref="A44"/>
    <hyperlink r:id="rId2" ref="B47"/>
  </hyperlinks>
  <printOptions/>
  <pageMargins bottom="0.75" footer="0.0" header="0.0" left="0.7" right="0.7" top="0.75"/>
  <pageSetup paperSize="9" orientation="portrait"/>
  <drawing r:id="rId3"/>
</worksheet>
</file>